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F9" i="1"/>
  <c r="N8"/>
  <c r="M9"/>
  <c r="U9"/>
  <c r="N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<sst xmlns="http://schemas.openxmlformats.org/spreadsheetml/2006/main" count="28" uniqueCount="28">
  <si>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</si>
  <si>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</si>
  <si>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</si>
  <si>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</si>
  <si>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</si>
  <si>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</si>
  <si>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</si>
  <si>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</si>
  <si>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</si>
  <si>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</si>
  <si>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</si>
  <si>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</si>
  <si>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</si>
  <si>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</si>
  <si>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</si>
  <si>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</si>
  <si>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</si>
  <si>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</si>
  <si>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</si>
  <si>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</si>
  <si>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</si>
  <si>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</si>
  <si>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</si>
  <si>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</si>
  <si>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</si>
  <si>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50 Відпустка</t>
  </si>
  <si>
    <t>липень 2024</t>
  </si>
  <si>
    <t xml:space="preserve">153 Грош.допомога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</si>
</sst>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workbookViewId="0">
      <selection activeCell="H13" sqref="H13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4"/>
    </row>
    <row r="2" spans="1:24" ht="39" customHeight="1">
      <c r="I2" s="38" t="s">
        <v>19</v>
      </c>
      <c r="J2" s="39"/>
      <c r="K2" s="39"/>
      <c r="L2" s="39"/>
      <c r="M2" s="39"/>
      <c r="N2" s="39"/>
      <c r="O2" s="39"/>
      <c r="P2" s="39"/>
    </row>
    <row r="3" spans="1:24" ht="24.75" customHeight="1">
      <c r="H3" s="32" t="s">
        <v>15</v>
      </c>
      <c r="I3" s="33"/>
      <c r="J3" s="33"/>
      <c r="K3" s="33"/>
      <c r="L3" s="33"/>
      <c r="M3" s="33"/>
      <c r="N3" s="33"/>
      <c r="O3" s="33"/>
    </row>
    <row r="4" spans="1:24" ht="16.5" customHeight="1">
      <c r="H4" s="34" t="s">
        <v>26</v>
      </c>
      <c r="I4" s="35"/>
      <c r="J4" s="35"/>
      <c r="K4" s="35"/>
      <c r="L4" s="35"/>
      <c r="M4" s="35"/>
      <c r="N4" s="35"/>
      <c r="O4" s="35"/>
    </row>
    <row r="5" spans="1:24" ht="17.850000000000001" customHeight="1">
      <c r="C5" s="36" t="s">
        <v>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12"/>
    </row>
    <row r="6" spans="1:24" ht="15" customHeight="1">
      <c r="A6" s="37"/>
      <c r="B6" s="37"/>
      <c r="C6" s="37"/>
    </row>
    <row r="7" spans="1:24" ht="62.25" customHeight="1">
      <c r="A7" s="1" t="s">
        <v>1</v>
      </c>
      <c r="B7" s="1" t="s">
        <v>2</v>
      </c>
      <c r="C7" s="23" t="s">
        <v>3</v>
      </c>
      <c r="D7" s="24"/>
      <c r="E7" s="1" t="s">
        <v>4</v>
      </c>
      <c r="F7" s="10" t="s">
        <v>22</v>
      </c>
      <c r="G7" s="23" t="s">
        <v>5</v>
      </c>
      <c r="H7" s="24"/>
      <c r="I7" s="6" t="s">
        <v>12</v>
      </c>
      <c r="J7" s="6" t="s">
        <v>13</v>
      </c>
      <c r="K7" s="6" t="s">
        <v>14</v>
      </c>
      <c r="L7" s="6" t="s">
        <v>27</v>
      </c>
      <c r="M7" s="6" t="s">
        <v>25</v>
      </c>
      <c r="N7" s="1" t="s">
        <v>6</v>
      </c>
      <c r="O7" s="23" t="s">
        <v>20</v>
      </c>
      <c r="P7" s="24"/>
      <c r="Q7" s="1" t="s">
        <v>9</v>
      </c>
      <c r="R7" s="1" t="s">
        <v>10</v>
      </c>
      <c r="S7" s="1" t="s">
        <v>11</v>
      </c>
      <c r="T7" s="1" t="s">
        <v>24</v>
      </c>
      <c r="U7" s="1" t="s">
        <v>23</v>
      </c>
      <c r="V7" s="8" t="s">
        <v>7</v>
      </c>
      <c r="W7" s="10" t="s">
        <v>21</v>
      </c>
    </row>
    <row r="8" spans="1:24" ht="48" customHeight="1">
      <c r="A8" s="2">
        <v>1</v>
      </c>
      <c r="B8" s="2">
        <v>39</v>
      </c>
      <c r="C8" s="25" t="s">
        <v>16</v>
      </c>
      <c r="D8" s="26"/>
      <c r="E8" s="7" t="s">
        <v>17</v>
      </c>
      <c r="F8" s="13">
        <v>29922.18</v>
      </c>
      <c r="G8" s="27">
        <v>15</v>
      </c>
      <c r="H8" s="28"/>
      <c r="I8" s="4">
        <v>21067.83</v>
      </c>
      <c r="J8" s="4">
        <v>521.74</v>
      </c>
      <c r="K8" s="4">
        <v>6320.35</v>
      </c>
      <c r="L8" s="4">
        <v>42795.199999999997</v>
      </c>
      <c r="M8" s="4">
        <v>8506.5</v>
      </c>
      <c r="N8" s="4">
        <f>SUM(I8:K8)+M8+L8</f>
        <v>79211.62</v>
      </c>
      <c r="O8" s="29">
        <v>0</v>
      </c>
      <c r="P8" s="30"/>
      <c r="Q8" s="4">
        <v>14258.09</v>
      </c>
      <c r="R8" s="4">
        <v>1188.17</v>
      </c>
      <c r="S8" s="4">
        <v>792.12</v>
      </c>
      <c r="T8" s="4">
        <v>29922.18</v>
      </c>
      <c r="U8" s="4">
        <v>0</v>
      </c>
      <c r="V8" s="4">
        <f>SUM(O8:U8)</f>
        <v>46160.56</v>
      </c>
      <c r="W8" s="9">
        <f>F8+N8-V8</f>
        <v>62973.239999999991</v>
      </c>
      <c r="X8" s="11"/>
    </row>
    <row r="9" spans="1:24" ht="11.1" customHeight="1">
      <c r="A9" s="16" t="s">
        <v>8</v>
      </c>
      <c r="B9" s="17"/>
      <c r="C9" s="17"/>
      <c r="D9" s="17"/>
      <c r="E9" s="18"/>
      <c r="F9" s="13">
        <f>F8</f>
        <v>29922.18</v>
      </c>
      <c r="G9" s="19"/>
      <c r="H9" s="20"/>
      <c r="I9" s="3">
        <f t="shared" ref="I9:O9" si="0">SUM(I8:I8)</f>
        <v>21067.83</v>
      </c>
      <c r="J9" s="3">
        <f t="shared" si="0"/>
        <v>521.74</v>
      </c>
      <c r="K9" s="3">
        <f t="shared" si="0"/>
        <v>6320.35</v>
      </c>
      <c r="L9" s="4">
        <v>42795.199999999997</v>
      </c>
      <c r="M9" s="3">
        <f t="shared" si="0"/>
        <v>8506.5</v>
      </c>
      <c r="N9" s="3">
        <f t="shared" si="0"/>
        <v>79211.62</v>
      </c>
      <c r="O9" s="21">
        <f t="shared" si="0"/>
        <v>0</v>
      </c>
      <c r="P9" s="22"/>
      <c r="Q9" s="5">
        <f t="shared" ref="Q9:W9" si="1">SUM(Q8:Q8)</f>
        <v>14258.09</v>
      </c>
      <c r="R9" s="5">
        <f t="shared" si="1"/>
        <v>1188.17</v>
      </c>
      <c r="S9" s="5">
        <f t="shared" si="1"/>
        <v>792.12</v>
      </c>
      <c r="T9" s="5">
        <f t="shared" si="1"/>
        <v>29922.18</v>
      </c>
      <c r="U9" s="5">
        <f t="shared" si="1"/>
        <v>0</v>
      </c>
      <c r="V9" s="5">
        <f t="shared" si="1"/>
        <v>46160.56</v>
      </c>
      <c r="W9" s="5">
        <f t="shared" si="1"/>
        <v>62973.239999999991</v>
      </c>
    </row>
    <row r="10" spans="1:24" ht="9.9499999999999993" customHeight="1"/>
  </sheetData>
  <mergeCells count="15">
    <mergeCell ref="A1:K1"/>
    <mergeCell ref="H3:O3"/>
    <mergeCell ref="H4:O4"/>
    <mergeCell ref="C5:T5"/>
    <mergeCell ref="A6:C6"/>
    <mergeCell ref="I2:P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2024-09-04T12:34:42Z</dcterms:modified>
</cp:coreProperties>
</file>